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85" windowWidth="15480" windowHeight="11640" activeTab="0"/>
  </bookViews>
  <sheets>
    <sheet name="прил 6" sheetId="1" r:id="rId1"/>
  </sheets>
  <definedNames>
    <definedName name="_xlnm.Print_Area" localSheetId="0">'прил 6'!$A$1:$F$54</definedName>
  </definedNames>
  <calcPr fullCalcOnLoad="1"/>
</workbook>
</file>

<file path=xl/sharedStrings.xml><?xml version="1.0" encoding="utf-8"?>
<sst xmlns="http://schemas.openxmlformats.org/spreadsheetml/2006/main" count="93" uniqueCount="66">
  <si>
    <t>Закупка товаров, работ и услуг для государственных (муниципальных) нужд</t>
  </si>
  <si>
    <t>Сумма</t>
  </si>
  <si>
    <t>Аппараты органов государственной власти Республики Башкортостан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</si>
  <si>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</si>
  <si>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Глава муниципального образования</t>
  </si>
  <si>
    <t>сельсовет муниципального района Чекмагушевский район</t>
  </si>
  <si>
    <t>Мероприятия по профилактике терроризма и экстремизма</t>
  </si>
  <si>
    <t>Резервные фонды местных администраций</t>
  </si>
  <si>
    <t>Иные бюджетные ассигнования</t>
  </si>
  <si>
    <t>Непрограммные расходы</t>
  </si>
  <si>
    <t>9900000000</t>
  </si>
  <si>
    <t>9900007500</t>
  </si>
  <si>
    <t>Муниципальные программы сельских поселений</t>
  </si>
  <si>
    <t>Основное мероприятие "Реализация комплекса профилактических мероприятий по предупреждению террористических актов и минимизации их последствий"</t>
  </si>
  <si>
    <t>Подпрограмма"Коммунальное хозяйство,благоустройство"</t>
  </si>
  <si>
    <t>Мероприятия по благоустройству территорий населенных пунктов</t>
  </si>
  <si>
    <t>Наименование</t>
  </si>
  <si>
    <t>Цср</t>
  </si>
  <si>
    <t>1</t>
  </si>
  <si>
    <t>3</t>
  </si>
  <si>
    <t>4</t>
  </si>
  <si>
    <t>ВСЕГО</t>
  </si>
  <si>
    <t>Основное мероприятие "Благоустройство территорий населенных пунктов муниципального района и сельских поселений"</t>
  </si>
  <si>
    <t xml:space="preserve">                                                                                                         Республики Башкортостан</t>
  </si>
  <si>
    <t>1500000000</t>
  </si>
  <si>
    <t>1510000000</t>
  </si>
  <si>
    <t>1510200000</t>
  </si>
  <si>
    <t>1510206050</t>
  </si>
  <si>
    <t>1530000000</t>
  </si>
  <si>
    <t>1530100000</t>
  </si>
  <si>
    <t>1530143110</t>
  </si>
  <si>
    <t>1540000000</t>
  </si>
  <si>
    <t>1540100000</t>
  </si>
  <si>
    <t>1540124700</t>
  </si>
  <si>
    <t>9900002030</t>
  </si>
  <si>
    <t>9900002040</t>
  </si>
  <si>
    <t xml:space="preserve">                                                                                                                                                                      муниципального района Чекмагушевский район </t>
  </si>
  <si>
    <t>( рублей)</t>
  </si>
  <si>
    <t>НАЦИОНАЛЬНАЯ ОБОРОНА</t>
  </si>
  <si>
    <t>Мобилизационная и вневойсковая подготовка</t>
  </si>
  <si>
    <t>9910000000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</si>
  <si>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</si>
  <si>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9910051180</t>
  </si>
  <si>
    <t>Закупка товаров, работ и услуг для обеспечения государственных (муниципальных) нужд</t>
  </si>
  <si>
    <t>1510274040</t>
  </si>
  <si>
    <t>Мероприятия в области экологии и природопользования</t>
  </si>
  <si>
    <t>1560141200</t>
  </si>
  <si>
    <t>Экология и природные ресурсы в муниципальном районе</t>
  </si>
  <si>
    <t>1560000000</t>
  </si>
  <si>
    <t>Иные межбюджетные трансферты на финансирование мероприятий по благоустройству территорий населенных пунктов</t>
  </si>
  <si>
    <t>Другие вопросы в области охраны и окружающей среды</t>
  </si>
  <si>
    <t>Основное мероприятие "Проведение мероприятий в целях безопасного обращения с твердыми коммунальными отходами"</t>
  </si>
  <si>
    <t>Подпрограмма "Мероприятия в сфере молодежной политики"</t>
  </si>
  <si>
    <t>Основное мероприятие "Проведение мероприятий в сфере молодежной политики"</t>
  </si>
  <si>
    <t>Мероприятия в сфере молодежной политики</t>
  </si>
  <si>
    <t>Подпрограмма "Другие вопросы в области национальной безопасности и правоохранительной деятельности"</t>
  </si>
  <si>
    <t xml:space="preserve">                                                                                                                                     и на плановый период 2024 и 2025 годов"</t>
  </si>
  <si>
    <t xml:space="preserve">                                                                                                                                Республики Башкортостан на 2023 год </t>
  </si>
  <si>
    <t>Условно-утвержденные расходы</t>
  </si>
  <si>
    <t xml:space="preserve">                                                                                                                            сельского поселения  Имянликулевский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</si>
  <si>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"О бюджете сельского поселения Имянликулевский сельсовет                                                                                                                          </t>
  </si>
  <si>
    <t>Распределение бюджетных ассигнований сельского поселения Имянликулевский сельсовет муниципального района Чекмагушевский район  Республики Башкортостан на 2023 год и на плановый период 2024 и 2025 годов по  целевым статьям (муниципальным программам  и непрограммным направлениям деятельности), группам видов расходов классификации расходов бюджетов</t>
  </si>
  <si>
    <t>Основное мероприятие "Жилищное хозяйство,коммунальное хозяйство,благоустройство"</t>
  </si>
  <si>
    <t>Мероприятия в области коммунального хозяйства</t>
  </si>
  <si>
    <t>1510303610</t>
  </si>
  <si>
    <t xml:space="preserve">                                                                                                                                            Приложение № 3 к решению  Совета 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</si>
</sst>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top"/>
    </xf>
    <xf numFmtId="49" fontId="7" fillId="0" borderId="10" xfId="0" applyNumberFormat="1" applyFont="1" applyBorder="1" applyAlignment="1">
      <alignment horizontal="center" vertical="top"/>
    </xf>
    <xf numFmtId="0" fontId="7" fillId="0" borderId="10" xfId="0" applyFont="1" applyBorder="1" applyAlignment="1">
      <alignment horizontal="left" vertical="top"/>
    </xf>
    <xf numFmtId="0" fontId="7" fillId="0" borderId="10" xfId="0" applyFont="1" applyFill="1" applyBorder="1" applyAlignment="1">
      <alignment horizontal="justify" vertical="top"/>
    </xf>
    <xf numFmtId="49" fontId="7" fillId="0" borderId="10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vertical="top" wrapText="1"/>
    </xf>
    <xf numFmtId="49" fontId="7" fillId="0" borderId="10" xfId="0" applyNumberFormat="1" applyFont="1" applyFill="1" applyBorder="1" applyAlignment="1">
      <alignment horizontal="center" vertical="center" wrapText="1" readingOrder="1"/>
    </xf>
    <xf numFmtId="0" fontId="7" fillId="0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left" vertical="top" wrapText="1"/>
    </xf>
    <xf numFmtId="0" fontId="7" fillId="33" borderId="10" xfId="0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1" xfId="0" applyFont="1" applyBorder="1" applyAlignment="1">
      <alignment horizontal="center" vertical="top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4" fontId="7" fillId="0" borderId="11" xfId="0" applyNumberFormat="1" applyFont="1" applyBorder="1" applyAlignment="1">
      <alignment horizontal="center" vertical="top"/>
    </xf>
    <xf numFmtId="4" fontId="7" fillId="0" borderId="10" xfId="0" applyNumberFormat="1" applyFont="1" applyBorder="1" applyAlignment="1">
      <alignment horizontal="center" vertical="top"/>
    </xf>
    <xf numFmtId="4" fontId="7" fillId="0" borderId="11" xfId="0" applyNumberFormat="1" applyFont="1" applyFill="1" applyBorder="1" applyAlignment="1">
      <alignment horizontal="center" vertical="top"/>
    </xf>
    <xf numFmtId="4" fontId="7" fillId="0" borderId="10" xfId="0" applyNumberFormat="1" applyFont="1" applyFill="1" applyBorder="1" applyAlignment="1">
      <alignment horizontal="center" vertical="top"/>
    </xf>
    <xf numFmtId="4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7" fillId="34" borderId="0" xfId="0" applyFont="1" applyFill="1" applyBorder="1" applyAlignment="1">
      <alignment vertical="top"/>
    </xf>
    <xf numFmtId="2" fontId="7" fillId="0" borderId="10" xfId="0" applyNumberFormat="1" applyFont="1" applyBorder="1" applyAlignment="1">
      <alignment horizontal="center" vertical="top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49" fontId="7" fillId="0" borderId="12" xfId="0" applyNumberFormat="1" applyFont="1" applyBorder="1" applyAlignment="1">
      <alignment horizontal="center" vertical="top" wrapText="1"/>
    </xf>
    <xf numFmtId="49" fontId="7" fillId="0" borderId="13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tabSelected="1" view="pageBreakPreview" zoomScaleNormal="75" zoomScaleSheetLayoutView="100" zoomScalePageLayoutView="0" workbookViewId="0" topLeftCell="A1">
      <selection activeCell="E51" sqref="E51"/>
    </sheetView>
  </sheetViews>
  <sheetFormatPr defaultColWidth="9.140625" defaultRowHeight="12.75"/>
  <cols>
    <col min="1" max="1" width="81.00390625" style="1" customWidth="1"/>
    <col min="2" max="2" width="14.7109375" style="3" customWidth="1"/>
    <col min="3" max="3" width="7.140625" style="4" customWidth="1"/>
    <col min="4" max="4" width="17.00390625" style="2" customWidth="1"/>
    <col min="5" max="5" width="15.7109375" style="0" customWidth="1"/>
    <col min="6" max="6" width="16.57421875" style="0" customWidth="1"/>
  </cols>
  <sheetData>
    <row r="1" spans="1:6" ht="12.75">
      <c r="A1" s="38" t="s">
        <v>65</v>
      </c>
      <c r="B1" s="38"/>
      <c r="C1" s="38"/>
      <c r="D1" s="38"/>
      <c r="E1" s="38"/>
      <c r="F1" s="38"/>
    </row>
    <row r="2" spans="1:6" ht="12.75">
      <c r="A2" s="38" t="s">
        <v>59</v>
      </c>
      <c r="B2" s="38"/>
      <c r="C2" s="38"/>
      <c r="D2" s="38"/>
      <c r="E2" s="38"/>
      <c r="F2" s="38"/>
    </row>
    <row r="3" spans="1:6" ht="12.75">
      <c r="A3" s="38" t="s">
        <v>5</v>
      </c>
      <c r="B3" s="38"/>
      <c r="C3" s="38"/>
      <c r="D3" s="38"/>
      <c r="E3" s="38"/>
      <c r="F3" s="38"/>
    </row>
    <row r="4" spans="1:6" ht="12.75">
      <c r="A4" s="38" t="s">
        <v>23</v>
      </c>
      <c r="B4" s="38"/>
      <c r="C4" s="38"/>
      <c r="D4" s="38"/>
      <c r="E4" s="38"/>
      <c r="F4" s="38"/>
    </row>
    <row r="5" spans="1:6" ht="12.75">
      <c r="A5" s="39" t="s">
        <v>60</v>
      </c>
      <c r="B5" s="39"/>
      <c r="C5" s="39"/>
      <c r="D5" s="39"/>
      <c r="E5" s="39"/>
      <c r="F5" s="39"/>
    </row>
    <row r="6" spans="1:6" ht="15.75" customHeight="1">
      <c r="A6" s="40" t="s">
        <v>36</v>
      </c>
      <c r="B6" s="40"/>
      <c r="C6" s="40"/>
      <c r="D6" s="40"/>
      <c r="E6" s="40"/>
      <c r="F6" s="40"/>
    </row>
    <row r="7" spans="1:6" ht="15.75" customHeight="1">
      <c r="A7" s="40" t="s">
        <v>57</v>
      </c>
      <c r="B7" s="40"/>
      <c r="C7" s="40"/>
      <c r="D7" s="40"/>
      <c r="E7" s="40"/>
      <c r="F7" s="40"/>
    </row>
    <row r="8" spans="1:6" ht="15.75" customHeight="1">
      <c r="A8" s="40" t="s">
        <v>56</v>
      </c>
      <c r="B8" s="40"/>
      <c r="C8" s="40"/>
      <c r="D8" s="40"/>
      <c r="E8" s="40"/>
      <c r="F8" s="40"/>
    </row>
    <row r="9" spans="1:4" ht="15.75" customHeight="1">
      <c r="A9" s="42"/>
      <c r="B9" s="43"/>
      <c r="C9" s="43"/>
      <c r="D9" s="43"/>
    </row>
    <row r="10" spans="1:6" ht="75" customHeight="1">
      <c r="A10" s="41" t="s">
        <v>61</v>
      </c>
      <c r="B10" s="41"/>
      <c r="C10" s="41"/>
      <c r="D10" s="41"/>
      <c r="E10" s="41"/>
      <c r="F10" s="41"/>
    </row>
    <row r="11" spans="1:6" ht="18.75">
      <c r="A11" s="6"/>
      <c r="B11" s="7"/>
      <c r="C11" s="8"/>
      <c r="F11" s="36" t="s">
        <v>37</v>
      </c>
    </row>
    <row r="12" spans="1:4" ht="18.75">
      <c r="A12" s="6"/>
      <c r="B12" s="7"/>
      <c r="C12" s="8"/>
      <c r="D12" s="9"/>
    </row>
    <row r="13" spans="1:6" ht="19.5" customHeight="1">
      <c r="A13" s="44" t="s">
        <v>16</v>
      </c>
      <c r="B13" s="46" t="s">
        <v>17</v>
      </c>
      <c r="C13" s="44">
        <v>6</v>
      </c>
      <c r="D13" s="48" t="s">
        <v>1</v>
      </c>
      <c r="E13" s="49"/>
      <c r="F13" s="50"/>
    </row>
    <row r="14" spans="1:6" ht="18.75">
      <c r="A14" s="45"/>
      <c r="B14" s="47"/>
      <c r="C14" s="45"/>
      <c r="D14" s="27">
        <v>2023</v>
      </c>
      <c r="E14" s="29">
        <v>2024</v>
      </c>
      <c r="F14" s="17">
        <v>2025</v>
      </c>
    </row>
    <row r="15" spans="1:6" ht="18.75">
      <c r="A15" s="10" t="s">
        <v>18</v>
      </c>
      <c r="B15" s="11" t="s">
        <v>19</v>
      </c>
      <c r="C15" s="10" t="s">
        <v>20</v>
      </c>
      <c r="D15" s="27">
        <v>5</v>
      </c>
      <c r="E15" s="28"/>
      <c r="F15" s="28"/>
    </row>
    <row r="16" spans="1:6" ht="18.75">
      <c r="A16" s="12" t="s">
        <v>21</v>
      </c>
      <c r="B16" s="11"/>
      <c r="C16" s="10"/>
      <c r="D16" s="30">
        <f>SUM(D17+D40)</f>
        <v>3434800</v>
      </c>
      <c r="E16" s="31">
        <f>SUM(E17+E40)</f>
        <v>2877000</v>
      </c>
      <c r="F16" s="31">
        <f>SUM(F17+F40)</f>
        <v>3035800</v>
      </c>
    </row>
    <row r="17" spans="1:6" ht="17.25" customHeight="1">
      <c r="A17" s="13" t="s">
        <v>12</v>
      </c>
      <c r="B17" s="24" t="s">
        <v>24</v>
      </c>
      <c r="C17" s="17"/>
      <c r="D17" s="32">
        <f>SUM(D18+D27+D32+D36)</f>
        <v>1120000</v>
      </c>
      <c r="E17" s="31">
        <f>SUM(E18+E32+E36)</f>
        <v>495000</v>
      </c>
      <c r="F17" s="31">
        <f>SUM(F18+F32+F36)</f>
        <v>550000</v>
      </c>
    </row>
    <row r="18" spans="1:6" ht="21.75" customHeight="1">
      <c r="A18" s="13" t="s">
        <v>14</v>
      </c>
      <c r="B18" s="14" t="s">
        <v>25</v>
      </c>
      <c r="C18" s="15"/>
      <c r="D18" s="30">
        <f>SUM(D19+D21)</f>
        <v>1050000</v>
      </c>
      <c r="E18" s="31">
        <f>SUM(E19+E22)</f>
        <v>480000</v>
      </c>
      <c r="F18" s="31">
        <f>SUM(F19+F22)</f>
        <v>530000</v>
      </c>
    </row>
    <row r="19" spans="1:6" ht="36.75" customHeight="1">
      <c r="A19" s="13" t="s">
        <v>62</v>
      </c>
      <c r="B19" s="14" t="s">
        <v>25</v>
      </c>
      <c r="C19" s="15"/>
      <c r="D19" s="37">
        <v>30000</v>
      </c>
      <c r="E19" s="31">
        <f>SUM(E20)</f>
        <v>30000</v>
      </c>
      <c r="F19" s="31">
        <f>SUM(F20)</f>
        <v>30000</v>
      </c>
    </row>
    <row r="20" spans="1:6" ht="36.75" customHeight="1">
      <c r="A20" s="13" t="s">
        <v>63</v>
      </c>
      <c r="B20" s="14" t="s">
        <v>64</v>
      </c>
      <c r="C20" s="15"/>
      <c r="D20" s="37">
        <v>30000</v>
      </c>
      <c r="E20" s="31">
        <v>30000</v>
      </c>
      <c r="F20" s="31">
        <v>30000</v>
      </c>
    </row>
    <row r="21" spans="1:6" ht="40.5" customHeight="1">
      <c r="A21" s="18" t="s">
        <v>22</v>
      </c>
      <c r="B21" s="14" t="s">
        <v>26</v>
      </c>
      <c r="C21" s="15"/>
      <c r="D21" s="30">
        <f>SUM(D22+D25)</f>
        <v>1020000</v>
      </c>
      <c r="E21" s="31">
        <f>SUM(E22)</f>
        <v>450000</v>
      </c>
      <c r="F21" s="31">
        <f>SUM(F22)</f>
        <v>500000</v>
      </c>
    </row>
    <row r="22" spans="1:6" ht="24.75" customHeight="1">
      <c r="A22" s="16" t="s">
        <v>15</v>
      </c>
      <c r="B22" s="14" t="s">
        <v>27</v>
      </c>
      <c r="C22" s="15"/>
      <c r="D22" s="32">
        <f>SUM(D23+D24)</f>
        <v>520000</v>
      </c>
      <c r="E22" s="31">
        <f>SUM(E23:E24)</f>
        <v>450000</v>
      </c>
      <c r="F22" s="31">
        <f>SUM(F23:F24)</f>
        <v>500000</v>
      </c>
    </row>
    <row r="23" spans="1:6" s="5" customFormat="1" ht="75">
      <c r="A23" s="22" t="s">
        <v>3</v>
      </c>
      <c r="B23" s="14" t="s">
        <v>27</v>
      </c>
      <c r="C23" s="15">
        <v>100</v>
      </c>
      <c r="D23" s="32">
        <v>274530</v>
      </c>
      <c r="E23" s="31">
        <v>274530</v>
      </c>
      <c r="F23" s="31">
        <v>274530</v>
      </c>
    </row>
    <row r="24" spans="1:6" ht="36.75" customHeight="1">
      <c r="A24" s="16" t="s">
        <v>0</v>
      </c>
      <c r="B24" s="14" t="s">
        <v>27</v>
      </c>
      <c r="C24" s="15">
        <v>200</v>
      </c>
      <c r="D24" s="30">
        <v>245470</v>
      </c>
      <c r="E24" s="31">
        <v>175470</v>
      </c>
      <c r="F24" s="31">
        <v>225470</v>
      </c>
    </row>
    <row r="25" spans="1:6" ht="48" customHeight="1">
      <c r="A25" s="16" t="s">
        <v>49</v>
      </c>
      <c r="B25" s="14" t="s">
        <v>44</v>
      </c>
      <c r="C25" s="15"/>
      <c r="D25" s="32">
        <f>SUM(D26)</f>
        <v>500000</v>
      </c>
      <c r="E25" s="31"/>
      <c r="F25" s="31"/>
    </row>
    <row r="26" spans="1:6" ht="39" customHeight="1">
      <c r="A26" s="16" t="s">
        <v>0</v>
      </c>
      <c r="B26" s="14" t="s">
        <v>44</v>
      </c>
      <c r="C26" s="15">
        <v>200</v>
      </c>
      <c r="D26" s="30">
        <v>500000</v>
      </c>
      <c r="E26" s="31"/>
      <c r="F26" s="31"/>
    </row>
    <row r="27" spans="1:6" ht="21.75" customHeight="1">
      <c r="A27" s="16" t="s">
        <v>50</v>
      </c>
      <c r="B27" s="14" t="s">
        <v>48</v>
      </c>
      <c r="C27" s="15"/>
      <c r="D27" s="32">
        <f>SUM(D28)</f>
        <v>50000</v>
      </c>
      <c r="E27" s="31"/>
      <c r="F27" s="31"/>
    </row>
    <row r="28" spans="1:6" ht="21.75" customHeight="1">
      <c r="A28" s="16" t="s">
        <v>47</v>
      </c>
      <c r="B28" s="14" t="s">
        <v>48</v>
      </c>
      <c r="C28" s="15"/>
      <c r="D28" s="32">
        <f>SUM(D29)</f>
        <v>50000</v>
      </c>
      <c r="E28" s="31"/>
      <c r="F28" s="31"/>
    </row>
    <row r="29" spans="1:6" ht="21.75" customHeight="1">
      <c r="A29" s="16" t="s">
        <v>51</v>
      </c>
      <c r="B29" s="14" t="s">
        <v>48</v>
      </c>
      <c r="C29" s="15"/>
      <c r="D29" s="32">
        <f>SUM(D30)</f>
        <v>50000</v>
      </c>
      <c r="E29" s="31"/>
      <c r="F29" s="31"/>
    </row>
    <row r="30" spans="1:6" ht="21.75" customHeight="1">
      <c r="A30" s="16" t="s">
        <v>45</v>
      </c>
      <c r="B30" s="14" t="s">
        <v>46</v>
      </c>
      <c r="C30" s="15"/>
      <c r="D30" s="32">
        <f>SUM(D31)</f>
        <v>50000</v>
      </c>
      <c r="E30" s="31"/>
      <c r="F30" s="31"/>
    </row>
    <row r="31" spans="1:6" ht="39" customHeight="1">
      <c r="A31" s="16" t="s">
        <v>0</v>
      </c>
      <c r="B31" s="14" t="s">
        <v>46</v>
      </c>
      <c r="C31" s="15">
        <v>200</v>
      </c>
      <c r="D31" s="30">
        <v>50000</v>
      </c>
      <c r="E31" s="31"/>
      <c r="F31" s="31"/>
    </row>
    <row r="32" spans="1:6" ht="36.75" customHeight="1">
      <c r="A32" s="16" t="s">
        <v>52</v>
      </c>
      <c r="B32" s="14" t="s">
        <v>28</v>
      </c>
      <c r="C32" s="15"/>
      <c r="D32" s="30">
        <f aca="true" t="shared" si="0" ref="D32:F34">SUM(D33)</f>
        <v>15000</v>
      </c>
      <c r="E32" s="31">
        <f t="shared" si="0"/>
        <v>10000</v>
      </c>
      <c r="F32" s="31">
        <f t="shared" si="0"/>
        <v>15000</v>
      </c>
    </row>
    <row r="33" spans="1:6" ht="37.5">
      <c r="A33" s="18" t="s">
        <v>53</v>
      </c>
      <c r="B33" s="14" t="s">
        <v>29</v>
      </c>
      <c r="C33" s="17"/>
      <c r="D33" s="32">
        <f t="shared" si="0"/>
        <v>15000</v>
      </c>
      <c r="E33" s="31">
        <f t="shared" si="0"/>
        <v>10000</v>
      </c>
      <c r="F33" s="31">
        <f t="shared" si="0"/>
        <v>15000</v>
      </c>
    </row>
    <row r="34" spans="1:6" ht="24" customHeight="1">
      <c r="A34" s="18" t="s">
        <v>54</v>
      </c>
      <c r="B34" s="19" t="s">
        <v>30</v>
      </c>
      <c r="C34" s="17"/>
      <c r="D34" s="32">
        <f t="shared" si="0"/>
        <v>15000</v>
      </c>
      <c r="E34" s="31">
        <f t="shared" si="0"/>
        <v>10000</v>
      </c>
      <c r="F34" s="31">
        <f t="shared" si="0"/>
        <v>15000</v>
      </c>
    </row>
    <row r="35" spans="1:6" ht="37.5">
      <c r="A35" s="13" t="s">
        <v>0</v>
      </c>
      <c r="B35" s="19" t="s">
        <v>30</v>
      </c>
      <c r="C35" s="10">
        <v>200</v>
      </c>
      <c r="D35" s="32">
        <v>15000</v>
      </c>
      <c r="E35" s="31">
        <v>10000</v>
      </c>
      <c r="F35" s="31">
        <v>15000</v>
      </c>
    </row>
    <row r="36" spans="1:6" ht="37.5">
      <c r="A36" s="20" t="s">
        <v>55</v>
      </c>
      <c r="B36" s="14" t="s">
        <v>31</v>
      </c>
      <c r="C36" s="17"/>
      <c r="D36" s="32">
        <f aca="true" t="shared" si="1" ref="D36:F38">SUM(D37)</f>
        <v>5000</v>
      </c>
      <c r="E36" s="31">
        <f t="shared" si="1"/>
        <v>5000</v>
      </c>
      <c r="F36" s="31">
        <f t="shared" si="1"/>
        <v>5000</v>
      </c>
    </row>
    <row r="37" spans="1:6" ht="57.75" customHeight="1">
      <c r="A37" s="18" t="s">
        <v>13</v>
      </c>
      <c r="B37" s="14" t="s">
        <v>32</v>
      </c>
      <c r="C37" s="17"/>
      <c r="D37" s="32">
        <f t="shared" si="1"/>
        <v>5000</v>
      </c>
      <c r="E37" s="31">
        <f t="shared" si="1"/>
        <v>5000</v>
      </c>
      <c r="F37" s="31">
        <f t="shared" si="1"/>
        <v>5000</v>
      </c>
    </row>
    <row r="38" spans="1:6" ht="21.75" customHeight="1">
      <c r="A38" s="16" t="s">
        <v>6</v>
      </c>
      <c r="B38" s="14" t="s">
        <v>32</v>
      </c>
      <c r="C38" s="17"/>
      <c r="D38" s="30">
        <f t="shared" si="1"/>
        <v>5000</v>
      </c>
      <c r="E38" s="31">
        <f t="shared" si="1"/>
        <v>5000</v>
      </c>
      <c r="F38" s="31">
        <f t="shared" si="1"/>
        <v>5000</v>
      </c>
    </row>
    <row r="39" spans="1:6" ht="37.5">
      <c r="A39" s="16" t="s">
        <v>0</v>
      </c>
      <c r="B39" s="14" t="s">
        <v>33</v>
      </c>
      <c r="C39" s="10">
        <v>200</v>
      </c>
      <c r="D39" s="30">
        <v>5000</v>
      </c>
      <c r="E39" s="31">
        <v>5000</v>
      </c>
      <c r="F39" s="31">
        <v>5000</v>
      </c>
    </row>
    <row r="40" spans="1:6" s="5" customFormat="1" ht="18.75">
      <c r="A40" s="21" t="s">
        <v>9</v>
      </c>
      <c r="B40" s="14" t="s">
        <v>10</v>
      </c>
      <c r="C40" s="15"/>
      <c r="D40" s="32">
        <f>D41+D43+D46+D48</f>
        <v>2314800</v>
      </c>
      <c r="E40" s="31">
        <f>SUM(E41+E43+E46+E48+E53)</f>
        <v>2382000</v>
      </c>
      <c r="F40" s="31">
        <f>SUM(F41+F43+F46+F48+F53)</f>
        <v>2485800</v>
      </c>
    </row>
    <row r="41" spans="1:6" s="5" customFormat="1" ht="18.75">
      <c r="A41" s="22" t="s">
        <v>4</v>
      </c>
      <c r="B41" s="14" t="s">
        <v>34</v>
      </c>
      <c r="C41" s="15"/>
      <c r="D41" s="32">
        <f>D42</f>
        <v>795000</v>
      </c>
      <c r="E41" s="31">
        <f>SUM(E42)</f>
        <v>795000</v>
      </c>
      <c r="F41" s="31">
        <f>SUM(F42)</f>
        <v>795000</v>
      </c>
    </row>
    <row r="42" spans="1:6" s="5" customFormat="1" ht="75">
      <c r="A42" s="22" t="s">
        <v>3</v>
      </c>
      <c r="B42" s="14" t="s">
        <v>34</v>
      </c>
      <c r="C42" s="15">
        <v>100</v>
      </c>
      <c r="D42" s="32">
        <v>795000</v>
      </c>
      <c r="E42" s="31">
        <v>795000</v>
      </c>
      <c r="F42" s="31">
        <v>795000</v>
      </c>
    </row>
    <row r="43" spans="1:6" s="5" customFormat="1" ht="37.5">
      <c r="A43" s="22" t="s">
        <v>2</v>
      </c>
      <c r="B43" s="14" t="s">
        <v>35</v>
      </c>
      <c r="C43" s="15"/>
      <c r="D43" s="32">
        <f>D44+D45</f>
        <v>1356000</v>
      </c>
      <c r="E43" s="31">
        <f>SUM(E44:E45)</f>
        <v>1381000</v>
      </c>
      <c r="F43" s="31">
        <f>SUM(F44:F45)</f>
        <v>1381000</v>
      </c>
    </row>
    <row r="44" spans="1:6" s="5" customFormat="1" ht="75">
      <c r="A44" s="22" t="s">
        <v>3</v>
      </c>
      <c r="B44" s="14" t="s">
        <v>35</v>
      </c>
      <c r="C44" s="15">
        <v>100</v>
      </c>
      <c r="D44" s="32">
        <v>1111000</v>
      </c>
      <c r="E44" s="31">
        <v>1111000</v>
      </c>
      <c r="F44" s="31">
        <v>1111000</v>
      </c>
    </row>
    <row r="45" spans="1:6" s="5" customFormat="1" ht="37.5">
      <c r="A45" s="23" t="s">
        <v>0</v>
      </c>
      <c r="B45" s="14" t="s">
        <v>35</v>
      </c>
      <c r="C45" s="15">
        <v>200</v>
      </c>
      <c r="D45" s="32">
        <v>245000</v>
      </c>
      <c r="E45" s="31">
        <v>270000</v>
      </c>
      <c r="F45" s="31">
        <v>270000</v>
      </c>
    </row>
    <row r="46" spans="1:6" s="5" customFormat="1" ht="18.75">
      <c r="A46" s="22" t="s">
        <v>7</v>
      </c>
      <c r="B46" s="14" t="s">
        <v>11</v>
      </c>
      <c r="C46" s="15"/>
      <c r="D46" s="32">
        <f>SUM(D47)</f>
        <v>50000</v>
      </c>
      <c r="E46" s="31">
        <f>SUM(E47)</f>
        <v>20000</v>
      </c>
      <c r="F46" s="31">
        <f>SUM(F47)</f>
        <v>50000</v>
      </c>
    </row>
    <row r="47" spans="1:6" s="5" customFormat="1" ht="18.75">
      <c r="A47" s="22" t="s">
        <v>8</v>
      </c>
      <c r="B47" s="14" t="s">
        <v>11</v>
      </c>
      <c r="C47" s="15">
        <v>800</v>
      </c>
      <c r="D47" s="32">
        <v>50000</v>
      </c>
      <c r="E47" s="31">
        <v>20000</v>
      </c>
      <c r="F47" s="31">
        <v>50000</v>
      </c>
    </row>
    <row r="48" spans="1:6" s="5" customFormat="1" ht="18.75">
      <c r="A48" s="21" t="s">
        <v>38</v>
      </c>
      <c r="B48" s="25" t="s">
        <v>40</v>
      </c>
      <c r="C48" s="15"/>
      <c r="D48" s="32">
        <f aca="true" t="shared" si="2" ref="D48:F49">SUM(D49)</f>
        <v>113800</v>
      </c>
      <c r="E48" s="31">
        <f t="shared" si="2"/>
        <v>116800</v>
      </c>
      <c r="F48" s="31">
        <f t="shared" si="2"/>
        <v>121000</v>
      </c>
    </row>
    <row r="49" spans="1:6" s="5" customFormat="1" ht="18.75" customHeight="1">
      <c r="A49" s="21" t="s">
        <v>39</v>
      </c>
      <c r="B49" s="25" t="s">
        <v>42</v>
      </c>
      <c r="C49" s="15"/>
      <c r="D49" s="32">
        <f t="shared" si="2"/>
        <v>113800</v>
      </c>
      <c r="E49" s="31">
        <f t="shared" si="2"/>
        <v>116800</v>
      </c>
      <c r="F49" s="31">
        <f t="shared" si="2"/>
        <v>121000</v>
      </c>
    </row>
    <row r="50" spans="1:6" s="5" customFormat="1" ht="56.25">
      <c r="A50" s="21" t="s">
        <v>41</v>
      </c>
      <c r="B50" s="25" t="s">
        <v>42</v>
      </c>
      <c r="C50" s="15"/>
      <c r="D50" s="32">
        <f>SUM(D51+D52)</f>
        <v>113800</v>
      </c>
      <c r="E50" s="31">
        <f>SUM(E51:E52)</f>
        <v>116800</v>
      </c>
      <c r="F50" s="31">
        <f>SUM(F51:F52)</f>
        <v>121000</v>
      </c>
    </row>
    <row r="51" spans="1:6" s="5" customFormat="1" ht="75">
      <c r="A51" s="21" t="s">
        <v>3</v>
      </c>
      <c r="B51" s="25" t="s">
        <v>42</v>
      </c>
      <c r="C51" s="26">
        <v>100</v>
      </c>
      <c r="D51" s="32">
        <v>104000</v>
      </c>
      <c r="E51" s="31">
        <v>107000</v>
      </c>
      <c r="F51" s="31">
        <v>112000</v>
      </c>
    </row>
    <row r="52" spans="1:6" s="5" customFormat="1" ht="37.5">
      <c r="A52" s="21" t="s">
        <v>43</v>
      </c>
      <c r="B52" s="25" t="s">
        <v>42</v>
      </c>
      <c r="C52" s="26">
        <v>200</v>
      </c>
      <c r="D52" s="32">
        <v>9800</v>
      </c>
      <c r="E52" s="31">
        <v>9800</v>
      </c>
      <c r="F52" s="31">
        <v>9000</v>
      </c>
    </row>
    <row r="53" spans="1:6" ht="18.75">
      <c r="A53" s="16" t="s">
        <v>58</v>
      </c>
      <c r="B53" s="14" t="s">
        <v>10</v>
      </c>
      <c r="C53" s="15"/>
      <c r="D53" s="33"/>
      <c r="E53" s="33">
        <f>SUM(E54)</f>
        <v>69200</v>
      </c>
      <c r="F53" s="31">
        <f>SUM(F54)</f>
        <v>138800</v>
      </c>
    </row>
    <row r="54" spans="1:6" ht="18.75">
      <c r="A54" s="22" t="s">
        <v>58</v>
      </c>
      <c r="B54" s="14" t="s">
        <v>10</v>
      </c>
      <c r="C54" s="10">
        <v>999</v>
      </c>
      <c r="D54" s="31"/>
      <c r="E54" s="31">
        <v>69200</v>
      </c>
      <c r="F54" s="31">
        <v>138800</v>
      </c>
    </row>
    <row r="55" spans="4:6" ht="15.75">
      <c r="D55" s="34"/>
      <c r="E55" s="35"/>
      <c r="F55" s="35"/>
    </row>
    <row r="56" spans="4:6" ht="15.75">
      <c r="D56" s="34"/>
      <c r="E56" s="35"/>
      <c r="F56" s="35"/>
    </row>
    <row r="57" spans="4:6" ht="15.75">
      <c r="D57" s="34"/>
      <c r="E57" s="35"/>
      <c r="F57" s="35"/>
    </row>
  </sheetData>
  <sheetProtection/>
  <mergeCells count="14">
    <mergeCell ref="A7:F7"/>
    <mergeCell ref="A8:F8"/>
    <mergeCell ref="A10:F10"/>
    <mergeCell ref="A9:D9"/>
    <mergeCell ref="A13:A14"/>
    <mergeCell ref="B13:B14"/>
    <mergeCell ref="C13:C14"/>
    <mergeCell ref="D13:F13"/>
    <mergeCell ref="A1:F1"/>
    <mergeCell ref="A2:F2"/>
    <mergeCell ref="A3:F3"/>
    <mergeCell ref="A4:F4"/>
    <mergeCell ref="A5:F5"/>
    <mergeCell ref="A6:F6"/>
  </mergeCells>
  <printOptions/>
  <pageMargins left="0.7" right="0.25" top="0.42" bottom="0.45" header="0.42" footer="0.42"/>
  <pageSetup horizontalDpi="300" verticalDpi="3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Проект</dc:title>
  <dc:subject/>
  <dc:creator>Yanborisov Ivan</dc:creator>
  <cp:keywords/>
  <dc:description/>
  <cp:lastModifiedBy>Е7</cp:lastModifiedBy>
  <cp:lastPrinted>2018-12-28T07:13:02Z</cp:lastPrinted>
  <dcterms:created xsi:type="dcterms:W3CDTF">2013-10-28T05:18:41Z</dcterms:created>
  <dcterms:modified xsi:type="dcterms:W3CDTF">2022-12-19T12:10:46Z</dcterms:modified>
  <cp:category/>
  <cp:version/>
  <cp:contentType/>
  <cp:contentStatus/>
</cp:coreProperties>
</file>